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iljka\Desktop\FINANSIJSKI IZVEŠTAJI\"/>
    </mc:Choice>
  </mc:AlternateContent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6" i="1" l="1"/>
  <c r="H47" i="1"/>
  <c r="H28" i="1"/>
  <c r="H18" i="1" l="1"/>
  <c r="H32" i="1"/>
  <c r="H22" i="1"/>
  <c r="H31" i="1" l="1"/>
  <c r="H57" i="1"/>
  <c r="H36" i="1" l="1"/>
  <c r="H29" i="1" l="1"/>
  <c r="H37" i="1" l="1"/>
  <c r="H50" i="1" l="1"/>
  <c r="H14" i="1" l="1"/>
  <c r="H13" i="1" s="1"/>
  <c r="H59" i="1" l="1"/>
</calcChain>
</file>

<file path=xl/sharedStrings.xml><?xml version="1.0" encoding="utf-8"?>
<sst xmlns="http://schemas.openxmlformats.org/spreadsheetml/2006/main" count="64" uniqueCount="36">
  <si>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</si>
  <si>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</si>
  <si>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</si>
  <si>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</si>
  <si>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</si>
  <si>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</si>
  <si>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</si>
  <si>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</si>
  <si>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</si>
  <si>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</si>
  <si>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</si>
  <si>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</si>
  <si>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</si>
  <si>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</si>
  <si>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</si>
  <si>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</si>
  <si>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</si>
  <si>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</si>
  <si>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</si>
  <si>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</si>
  <si>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</si>
  <si>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</si>
  <si>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</si>
  <si>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</si>
  <si>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</si>
  <si>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</si>
  <si>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</si>
  <si>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</si>
  <si>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</si>
  <si>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14.11.2022.godine Dom zdravlja Požarevac je izvršio plaćanje prema dobavljačima:  </t>
  </si>
  <si>
    <t>Dana: 14.11.2022</t>
  </si>
  <si>
    <t>Primljena i neutrošena participacija od 14.11.2022</t>
  </si>
  <si>
    <t>Medicinski fakutlet Beograd</t>
  </si>
  <si>
    <t>750/004234</t>
  </si>
  <si>
    <t>750/004251</t>
  </si>
  <si>
    <t>750/004250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</si>
</sst>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7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9" fillId="0" borderId="1" xfId="0" applyFont="1" applyBorder="1" applyAlignment="1">
      <alignment wrapText="1"/>
    </xf>
    <xf numFmtId="4" fontId="9" fillId="0" borderId="1" xfId="0" applyNumberFormat="1" applyFont="1" applyFill="1" applyBorder="1" applyAlignment="1">
      <alignment wrapText="1"/>
    </xf>
    <xf numFmtId="49" fontId="10" fillId="0" borderId="1" xfId="1" applyNumberFormat="1" applyFont="1" applyFill="1" applyBorder="1"/>
    <xf numFmtId="4" fontId="11" fillId="0" borderId="5" xfId="1" applyNumberFormat="1" applyFont="1" applyBorder="1" applyAlignment="1">
      <alignment horizontal="center"/>
    </xf>
    <xf numFmtId="4" fontId="11" fillId="0" borderId="1" xfId="1" applyNumberFormat="1" applyFont="1" applyFill="1" applyBorder="1"/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6"/>
  <sheetViews>
    <sheetView tabSelected="1" topLeftCell="B52" zoomScaleNormal="100" workbookViewId="0">
      <selection activeCell="C67" sqref="C67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10"/>
      <c r="J7" s="10"/>
    </row>
    <row r="8" spans="2:15" x14ac:dyDescent="0.25">
      <c r="B8" s="35" t="s">
        <v>30</v>
      </c>
      <c r="C8" s="35"/>
      <c r="D8" s="35"/>
      <c r="E8" s="35"/>
      <c r="F8" s="35"/>
      <c r="G8" s="35"/>
      <c r="H8" s="35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0" t="s">
        <v>4</v>
      </c>
      <c r="C11" s="41"/>
      <c r="D11" s="41"/>
      <c r="E11" s="41"/>
      <c r="F11" s="42"/>
      <c r="G11" s="1" t="s">
        <v>5</v>
      </c>
      <c r="H11" s="1" t="s">
        <v>6</v>
      </c>
      <c r="I11" s="10"/>
      <c r="J11" s="10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8">
        <v>44879</v>
      </c>
      <c r="H12" s="14">
        <v>3956728.91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37" t="s">
        <v>8</v>
      </c>
      <c r="C13" s="37"/>
      <c r="D13" s="37"/>
      <c r="E13" s="37"/>
      <c r="F13" s="37"/>
      <c r="G13" s="19">
        <v>44879</v>
      </c>
      <c r="H13" s="2">
        <f>H14+H29-H37-H50</f>
        <v>3952196.2500000005</v>
      </c>
      <c r="I13" s="10"/>
      <c r="J13" s="10"/>
      <c r="K13" s="8"/>
      <c r="L13" s="8"/>
      <c r="M13" s="8"/>
      <c r="N13" s="8"/>
      <c r="O13" s="8"/>
    </row>
    <row r="14" spans="2:15" x14ac:dyDescent="0.25">
      <c r="B14" s="39" t="s">
        <v>9</v>
      </c>
      <c r="C14" s="39"/>
      <c r="D14" s="39"/>
      <c r="E14" s="39"/>
      <c r="F14" s="39"/>
      <c r="G14" s="20">
        <v>44879</v>
      </c>
      <c r="H14" s="3">
        <f>SUM(H15:H28)</f>
        <v>3869272.0200000005</v>
      </c>
      <c r="I14" s="12"/>
      <c r="J14" s="10"/>
      <c r="K14" s="26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v>678589.6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f>1720000-4444.44+1720000-1247424.84-2368.42+150000-383129.78+1245000-818554.52+818554.96-1297394.48-18666.62-2500-18900+0.05+1245000+21399.7-1381951.11-11749.95+1245000-1432536.46-36000+36000-9922.24+1245000-1379128.45-10444.48+1245000-1340392.56+12300.34+2700-11750.03+1245000-149020.67+100000+49020.92-7833.35-1261981.32+1245000-12794.48-1170043.78+1245000-6527.8+15000-1311872.17+10000+10000+10000-34140.25+1245000+10000-1626681.74+10000+10000</f>
        <v>921822.03000000049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f>463912.8+449085.2+59408.4</f>
        <v>972406.4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0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v>1184208.33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v>0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3" x14ac:dyDescent="0.25">
      <c r="B28" s="27" t="s">
        <v>31</v>
      </c>
      <c r="C28" s="28"/>
      <c r="D28" s="28"/>
      <c r="E28" s="28"/>
      <c r="F28" s="29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+8050+2300-2424+8600+1750-2424+6700+1450+8350+2300+10500+2150-36000+6950+600+3600+2750-400+10000+1900-32448.32+7650+2000+9500+2600+7750+1450-16610+8550+1650+5750+1750-5897.59+6650+1950+7150+2100+3500+1950-6061+9650+2600+9800+1850-1212+8000+1000+8150+1900+5350+2100+10300+950-30510.73-2424+4500+2850-530+6700+1700+13550+2150+6700+2950+10550+3050+6250+3200+6400+2800+9500+2600+9050+2850+6850+2900+1212+6350+3050-6756.78+5150+3400+9650+3050-14318.24+6950+2250-4150+9050+1900+10250+1650+3500+5000+7500+2400-1212+9950+1950-24665.35+5250+2500+5450+3000+6900+2600+5750+1450+8250+1900-3751.66+5800+1900-9877.56+9000+3800+5900+3250-27833.99+5550+1100-17603+7550+1250+3150+2700+4600+2500-6756.78+5650+2700+2700+2000+7850+1750-1212-907.6+8250+1900+3751.66+6700+1750-1212+3550+2150+5500+750+8400+1250+7950+850-4848+2500+1000+5400+1850-23628.61+4400+1850-10646+5600+2200+10800+1800+2500+2250-10708+2700+1900+3000+1850-253498.39+5300+2350-25336.12+2950+1300+3700+1600+7000+1550-76152.48+7300+2250+4600+1900-6566+2950+1500+3550+2200+2350+3000-35169.16+6000+1400+6200+2050+7600+1950-24087.89-6060+9800+2600-4332.78+7800+1950+11350+1350+4250+2450-23508.41+4700+1400+3900+2750+9500+1700+9500+1750+6350+2700+10050+1600-13513.56+4900+2000+7700+2200-31409.19+12700+1650+5700+2050-10448+5000+2950-6757.78+4850+2100-31794.82+7500+2200+4950+3200-4441+7100+3300-11553.8-34140.25+4900+2300-7968.78+8200+1900+6000+1550+11300+1800+7200+1550+4200+1650+10900+1350+5700+2300+5650+3550+8750+1600+8350+1400+8850+1900-1109+6400+2800-28936.9+8800+3050-20244.93+5750+2050-101719.71+8120+1700-2280+11150+2900-20457.56+8300+5650+3200+6300+4150-10350.95+8250+2150-10197.53+6150+2200+11250+2350+3150+1750+19650+1400+12850+500-3636+7450+2350+7750+2450+11100+2950</f>
        <v>112245.66000000006</v>
      </c>
      <c r="I28" s="10"/>
      <c r="J28" s="10"/>
      <c r="K28" s="7"/>
      <c r="L28" s="7"/>
    </row>
    <row r="29" spans="2:13" x14ac:dyDescent="0.25">
      <c r="B29" s="30" t="s">
        <v>23</v>
      </c>
      <c r="C29" s="31"/>
      <c r="D29" s="31"/>
      <c r="E29" s="31"/>
      <c r="F29" s="32"/>
      <c r="G29" s="20">
        <v>44879</v>
      </c>
      <c r="H29" s="3">
        <f>H30+H31+H32+H33+H35+H36+H34</f>
        <v>305073.25999999983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v>0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f>110000+110000-123880.54+153083.33-138509.66+153083.33-2500-142511.87+153083.33-156337.73+153083.33-130120.22+153083.33-146661.15+4821.05+2500+153083.33-116705.51+153083.33-235669.23+125576.67+153083.33-124540.43+153083.33-178536.64</f>
        <v>234674.70999999985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f>54083.33-52304.44+54083.33</f>
        <v>55862.22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2" x14ac:dyDescent="0.25">
      <c r="B36" s="27" t="s">
        <v>31</v>
      </c>
      <c r="C36" s="28"/>
      <c r="D36" s="28"/>
      <c r="E36" s="28"/>
      <c r="F36" s="29"/>
      <c r="G36" s="22"/>
      <c r="H36" s="9">
        <f>2794-1916.67+8071+5588</f>
        <v>14536.33</v>
      </c>
      <c r="I36" s="10"/>
      <c r="J36" s="10"/>
    </row>
    <row r="37" spans="2:12" x14ac:dyDescent="0.25">
      <c r="B37" s="46" t="s">
        <v>24</v>
      </c>
      <c r="C37" s="47"/>
      <c r="D37" s="47"/>
      <c r="E37" s="47"/>
      <c r="F37" s="48"/>
      <c r="G37" s="23">
        <v>44879</v>
      </c>
      <c r="H37" s="4">
        <f>SUM(H38:H49)</f>
        <v>222149.03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v>0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v>0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f>65000+65000+65000+27149.03</f>
        <v>222149.03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46" t="s">
        <v>25</v>
      </c>
      <c r="C50" s="47"/>
      <c r="D50" s="47"/>
      <c r="E50" s="47"/>
      <c r="F50" s="48"/>
      <c r="G50" s="23">
        <v>44879</v>
      </c>
      <c r="H50" s="4">
        <f>SUM(H51:H56)</f>
        <v>0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v>0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0</v>
      </c>
      <c r="I56" s="10"/>
      <c r="J56" s="10"/>
    </row>
    <row r="57" spans="2:12" x14ac:dyDescent="0.25">
      <c r="B57" s="49" t="s">
        <v>26</v>
      </c>
      <c r="C57" s="50"/>
      <c r="D57" s="50"/>
      <c r="E57" s="50"/>
      <c r="F57" s="51"/>
      <c r="G57" s="24">
        <v>44879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</f>
        <v>4532.6599999989867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v>0</v>
      </c>
      <c r="I58" s="10"/>
      <c r="J58" s="10"/>
    </row>
    <row r="59" spans="2:12" x14ac:dyDescent="0.25">
      <c r="B59" s="43" t="s">
        <v>28</v>
      </c>
      <c r="C59" s="44"/>
      <c r="D59" s="44"/>
      <c r="E59" s="44"/>
      <c r="F59" s="45"/>
      <c r="G59" s="22"/>
      <c r="H59" s="6">
        <f>H14+H29-H37-H50+H57-H58</f>
        <v>3956728.9099999997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ht="16.5" customHeight="1" x14ac:dyDescent="0.25"/>
    <row r="63" spans="2:12" x14ac:dyDescent="0.25">
      <c r="B63" s="52" t="s">
        <v>32</v>
      </c>
      <c r="C63" s="53">
        <v>65000</v>
      </c>
      <c r="D63" s="54" t="s">
        <v>33</v>
      </c>
    </row>
    <row r="64" spans="2:12" x14ac:dyDescent="0.25">
      <c r="B64" s="52" t="s">
        <v>32</v>
      </c>
      <c r="C64" s="53">
        <v>65000</v>
      </c>
      <c r="D64" s="54" t="s">
        <v>34</v>
      </c>
    </row>
    <row r="65" spans="2:4" x14ac:dyDescent="0.25">
      <c r="B65" s="52" t="s">
        <v>32</v>
      </c>
      <c r="C65" s="53">
        <v>65000</v>
      </c>
      <c r="D65" s="54" t="s">
        <v>35</v>
      </c>
    </row>
    <row r="66" spans="2:4" x14ac:dyDescent="0.25">
      <c r="B66" s="55" t="s">
        <v>28</v>
      </c>
      <c r="C66" s="56">
        <f>SUM(C63:C65)</f>
        <v>195000</v>
      </c>
    </row>
  </sheetData>
  <mergeCells count="55"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38:F38"/>
    <mergeCell ref="B47:F47"/>
    <mergeCell ref="B46:F46"/>
    <mergeCell ref="B42:F4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smiljka</cp:lastModifiedBy>
  <cp:revision/>
  <cp:lastPrinted>2021-11-18T07:15:58Z</cp:lastPrinted>
  <dcterms:created xsi:type="dcterms:W3CDTF">2018-11-15T09:32:50Z</dcterms:created>
  <dcterms:modified xsi:type="dcterms:W3CDTF">2022-11-15T06:48:39Z</dcterms:modified>
  <cp:category/>
  <cp:contentStatus/>
</cp:coreProperties>
</file>